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30" yWindow="540" windowWidth="21750" windowHeight="10980"/>
  </bookViews>
  <sheets>
    <sheet name="за 2024 год" sheetId="3" r:id="rId1"/>
    <sheet name="Лист2" sheetId="5" r:id="rId2"/>
  </sheets>
  <calcPr calcId="124519"/>
</workbook>
</file>

<file path=xl/calcChain.xml><?xml version="1.0" encoding="utf-8"?>
<calcChain xmlns="http://schemas.openxmlformats.org/spreadsheetml/2006/main">
  <c r="M11" i="3"/>
  <c r="L11"/>
  <c r="L7"/>
  <c r="M7"/>
  <c r="N9"/>
  <c r="N8"/>
  <c r="H7"/>
  <c r="G7"/>
  <c r="I9"/>
  <c r="I10"/>
  <c r="I11"/>
  <c r="I12"/>
  <c r="I8"/>
  <c r="I7" l="1"/>
  <c r="N7"/>
  <c r="L13"/>
</calcChain>
</file>

<file path=xl/sharedStrings.xml><?xml version="1.0" encoding="utf-8"?>
<sst xmlns="http://schemas.openxmlformats.org/spreadsheetml/2006/main" count="50" uniqueCount="38">
  <si>
    <t>Наименование показателя</t>
  </si>
  <si>
    <t>Разд.</t>
  </si>
  <si>
    <t>Ц.ст.</t>
  </si>
  <si>
    <t>Расх.</t>
  </si>
  <si>
    <t>000</t>
  </si>
  <si>
    <t>1220320190</t>
  </si>
  <si>
    <t>0409</t>
  </si>
  <si>
    <t>244</t>
  </si>
  <si>
    <t>1220320200</t>
  </si>
  <si>
    <t>122R1S2440</t>
  </si>
  <si>
    <t>14М</t>
  </si>
  <si>
    <t>Утверждено в бюджете</t>
  </si>
  <si>
    <t>Доп  Класс</t>
  </si>
  <si>
    <t>Остаток от утвержденного плана</t>
  </si>
  <si>
    <t>% -т исполнения от утвержденного плана</t>
  </si>
  <si>
    <t>гр.9=гр7-гр8</t>
  </si>
  <si>
    <t>гр.10=гр8 /гр7</t>
  </si>
  <si>
    <t>Финансовое обеспечение дорожной деятельности на автомобильных дорогах местного значения на территории Приморского края (БКД)</t>
  </si>
  <si>
    <r>
      <t>Софинансирование на обеспечение дорожной деятельности на автомобильных дорогах местного значения на территории Приморского края (</t>
    </r>
    <r>
      <rPr>
        <b/>
        <sz val="12"/>
        <color rgb="FF000000"/>
        <rFont val="Times New Roman"/>
        <family val="1"/>
        <charset val="204"/>
      </rPr>
      <t>доля МБ</t>
    </r>
    <r>
      <rPr>
        <sz val="12"/>
        <color rgb="FF000000"/>
        <rFont val="Times New Roman"/>
        <family val="1"/>
        <charset val="204"/>
      </rPr>
      <t>)</t>
    </r>
  </si>
  <si>
    <r>
      <t>Финансовое обеспечение дорожной деятельности на автомобильных дорогах местного значения на территории Приморского края (</t>
    </r>
    <r>
      <rPr>
        <b/>
        <sz val="12"/>
        <color rgb="FF000000"/>
        <rFont val="Times New Roman"/>
        <family val="1"/>
        <charset val="204"/>
      </rPr>
      <t>КБ</t>
    </r>
    <r>
      <rPr>
        <sz val="12"/>
        <color rgb="FF000000"/>
        <rFont val="Times New Roman"/>
        <family val="1"/>
        <charset val="204"/>
      </rPr>
      <t>)</t>
    </r>
  </si>
  <si>
    <t xml:space="preserve"> Ремонт автомобильных дорог муниципального значения на территории Шкотовского муниципального округа</t>
  </si>
  <si>
    <t xml:space="preserve"> Содержание автомобильных дорог муниципального значения на территории Шкотовского муниципального округа</t>
  </si>
  <si>
    <t>Начальник финансового управления Шкотовского МО                                                                                  Кириленко В.В.</t>
  </si>
  <si>
    <t>Расходы</t>
  </si>
  <si>
    <t>Утверждено в бюджете ПЛАН</t>
  </si>
  <si>
    <t>Поступило ФАКТ</t>
  </si>
  <si>
    <t>Доходы</t>
  </si>
  <si>
    <t>Акцизы по подакцизным товарам  (продукции), производимым на территории Российской Федерации</t>
  </si>
  <si>
    <t>ИТОГО доходов</t>
  </si>
  <si>
    <t>ИТОГО  расходов</t>
  </si>
  <si>
    <t>Исполнено в 2024 году</t>
  </si>
  <si>
    <t>№ п/п</t>
  </si>
  <si>
    <t>Единицы измерения: рубли</t>
  </si>
  <si>
    <t>гр.14=гр13 /гр12</t>
  </si>
  <si>
    <t xml:space="preserve"> Фактический остаток средств на 01.01.2025                                               (Доходы гр 13 стр 1-Расходы гр 8 стр 1)</t>
  </si>
  <si>
    <t>Отчет об исполнение Дорожного фонда Шкотовского муниципального округа за 2024 год</t>
  </si>
  <si>
    <t xml:space="preserve"> Остаток на 01.01.2024 </t>
  </si>
  <si>
    <t>ВСЕГО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</si>
</sst>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0" fontId="1" fillId="0" borderId="1">
      <alignment vertical="top"/>
    </xf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8" fillId="0" borderId="1" xfId="2" applyNumberFormat="1" applyFont="1" applyProtection="1"/>
    <xf numFmtId="0" fontId="8" fillId="0" borderId="1" xfId="16" applyNumberFormat="1" applyFont="1" applyProtection="1">
      <alignment horizontal="left" wrapText="1"/>
    </xf>
    <xf numFmtId="4" fontId="7" fillId="5" borderId="3" xfId="9" applyNumberFormat="1" applyFont="1" applyFill="1" applyBorder="1" applyAlignment="1" applyProtection="1">
      <alignment vertical="center" shrinkToFit="1"/>
    </xf>
    <xf numFmtId="10" fontId="7" fillId="5" borderId="3" xfId="10" applyNumberFormat="1" applyFont="1" applyFill="1" applyBorder="1" applyAlignment="1" applyProtection="1">
      <alignment vertical="center" shrinkToFit="1"/>
    </xf>
    <xf numFmtId="0" fontId="10" fillId="0" borderId="3" xfId="7" applyNumberFormat="1" applyFont="1" applyBorder="1" applyAlignment="1" applyProtection="1">
      <alignment horizontal="left" wrapText="1"/>
    </xf>
    <xf numFmtId="4" fontId="10" fillId="5" borderId="3" xfId="9" applyNumberFormat="1" applyFont="1" applyFill="1" applyBorder="1" applyAlignment="1" applyProtection="1">
      <alignment vertical="center" shrinkToFit="1"/>
    </xf>
    <xf numFmtId="10" fontId="10" fillId="5" borderId="3" xfId="10" applyNumberFormat="1" applyFont="1" applyFill="1" applyBorder="1" applyAlignment="1" applyProtection="1">
      <alignment vertical="center" shrinkToFit="1"/>
    </xf>
    <xf numFmtId="0" fontId="10" fillId="0" borderId="3" xfId="7" applyNumberFormat="1" applyFont="1" applyBorder="1" applyAlignment="1" applyProtection="1">
      <alignment wrapText="1"/>
    </xf>
    <xf numFmtId="0" fontId="7" fillId="0" borderId="3" xfId="7" applyNumberFormat="1" applyFont="1" applyBorder="1" applyAlignment="1" applyProtection="1">
      <alignment wrapText="1"/>
    </xf>
    <xf numFmtId="4" fontId="10" fillId="5" borderId="3" xfId="11" applyNumberFormat="1" applyFont="1" applyFill="1" applyBorder="1" applyAlignment="1" applyProtection="1">
      <alignment vertical="center" shrinkToFit="1"/>
    </xf>
    <xf numFmtId="10" fontId="10" fillId="5" borderId="3" xfId="12" applyNumberFormat="1" applyFont="1" applyFill="1" applyBorder="1" applyAlignment="1" applyProtection="1">
      <alignment vertical="center" shrinkToFit="1"/>
    </xf>
    <xf numFmtId="4" fontId="7" fillId="0" borderId="3" xfId="14" applyNumberFormat="1" applyFont="1" applyFill="1" applyBorder="1" applyAlignment="1" applyProtection="1">
      <alignment horizontal="right" vertical="center" shrinkToFit="1"/>
    </xf>
    <xf numFmtId="10" fontId="7" fillId="0" borderId="3" xfId="15" applyNumberFormat="1" applyFont="1" applyFill="1" applyBorder="1" applyAlignment="1" applyProtection="1">
      <alignment horizontal="right" vertical="center" shrinkToFit="1"/>
    </xf>
    <xf numFmtId="1" fontId="10" fillId="0" borderId="3" xfId="8" applyNumberFormat="1" applyFont="1" applyBorder="1" applyAlignment="1" applyProtection="1">
      <alignment horizontal="center" vertical="center" shrinkToFit="1"/>
    </xf>
    <xf numFmtId="0" fontId="10" fillId="0" borderId="3" xfId="7" applyNumberFormat="1" applyFont="1" applyBorder="1" applyAlignment="1" applyProtection="1">
      <alignment horizontal="center" vertical="center" wrapText="1"/>
    </xf>
    <xf numFmtId="10" fontId="10" fillId="0" borderId="3" xfId="15" applyNumberFormat="1" applyFont="1" applyFill="1" applyBorder="1" applyAlignment="1" applyProtection="1">
      <alignment horizontal="right" vertical="center" shrinkToFit="1"/>
    </xf>
    <xf numFmtId="0" fontId="7" fillId="0" borderId="3" xfId="13" applyNumberFormat="1" applyFont="1" applyFill="1" applyBorder="1" applyAlignment="1" applyProtection="1">
      <alignment horizontal="right" vertical="center"/>
    </xf>
    <xf numFmtId="0" fontId="10" fillId="0" borderId="3" xfId="7" applyNumberFormat="1" applyFont="1" applyBorder="1" applyAlignment="1" applyProtection="1">
      <alignment horizontal="left" vertical="center" wrapText="1"/>
    </xf>
    <xf numFmtId="0" fontId="10" fillId="0" borderId="3" xfId="7" applyNumberFormat="1" applyFont="1" applyBorder="1" applyAlignment="1" applyProtection="1">
      <alignment vertical="center" wrapText="1"/>
    </xf>
    <xf numFmtId="0" fontId="10" fillId="0" borderId="3" xfId="6" applyNumberFormat="1" applyFont="1" applyBorder="1" applyAlignment="1" applyProtection="1">
      <alignment horizontal="center" vertical="center" wrapText="1"/>
    </xf>
    <xf numFmtId="0" fontId="11" fillId="0" borderId="3" xfId="6" applyFont="1" applyBorder="1">
      <alignment horizontal="center" vertical="center" wrapText="1"/>
    </xf>
    <xf numFmtId="0" fontId="12" fillId="0" borderId="3" xfId="0" applyFont="1" applyBorder="1"/>
    <xf numFmtId="0" fontId="13" fillId="0" borderId="0" xfId="0" applyFont="1"/>
    <xf numFmtId="0" fontId="11" fillId="0" borderId="8" xfId="6" applyFont="1" applyBorder="1">
      <alignment horizontal="center" vertical="center" wrapText="1"/>
    </xf>
    <xf numFmtId="0" fontId="10" fillId="0" borderId="8" xfId="7" applyNumberFormat="1" applyFont="1" applyBorder="1" applyAlignment="1" applyProtection="1">
      <alignment wrapText="1"/>
    </xf>
    <xf numFmtId="1" fontId="10" fillId="0" borderId="8" xfId="8" applyNumberFormat="1" applyFont="1" applyBorder="1" applyAlignment="1" applyProtection="1">
      <alignment horizontal="center" vertical="center" shrinkToFit="1"/>
    </xf>
    <xf numFmtId="4" fontId="10" fillId="5" borderId="8" xfId="11" applyNumberFormat="1" applyFont="1" applyFill="1" applyBorder="1" applyAlignment="1" applyProtection="1">
      <alignment vertical="center" shrinkToFit="1"/>
    </xf>
    <xf numFmtId="4" fontId="10" fillId="5" borderId="8" xfId="9" applyNumberFormat="1" applyFont="1" applyFill="1" applyBorder="1" applyAlignment="1" applyProtection="1">
      <alignment vertical="center" shrinkToFit="1"/>
    </xf>
    <xf numFmtId="10" fontId="10" fillId="5" borderId="8" xfId="12" applyNumberFormat="1" applyFont="1" applyFill="1" applyBorder="1" applyAlignment="1" applyProtection="1">
      <alignment vertical="center" shrinkToFit="1"/>
    </xf>
    <xf numFmtId="0" fontId="7" fillId="0" borderId="8" xfId="7" applyNumberFormat="1" applyFont="1" applyBorder="1" applyAlignment="1" applyProtection="1">
      <alignment horizontal="center" vertical="top" wrapText="1"/>
    </xf>
    <xf numFmtId="4" fontId="7" fillId="5" borderId="8" xfId="9" applyNumberFormat="1" applyFont="1" applyFill="1" applyBorder="1" applyAlignment="1" applyProtection="1">
      <alignment vertical="center" shrinkToFit="1"/>
    </xf>
    <xf numFmtId="43" fontId="7" fillId="0" borderId="3" xfId="25" applyFont="1" applyFill="1" applyBorder="1" applyAlignment="1" applyProtection="1">
      <alignment horizontal="right" vertic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4" fontId="7" fillId="5" borderId="13" xfId="9" applyNumberFormat="1" applyFont="1" applyFill="1" applyBorder="1" applyAlignment="1" applyProtection="1">
      <alignment horizontal="center" vertical="center" shrinkToFit="1"/>
    </xf>
    <xf numFmtId="4" fontId="7" fillId="5" borderId="14" xfId="9" applyNumberFormat="1" applyFont="1" applyFill="1" applyBorder="1" applyAlignment="1" applyProtection="1">
      <alignment horizontal="center" vertical="center" shrinkToFit="1"/>
    </xf>
    <xf numFmtId="4" fontId="7" fillId="5" borderId="15" xfId="9" applyNumberFormat="1" applyFont="1" applyFill="1" applyBorder="1" applyAlignment="1" applyProtection="1">
      <alignment horizontal="center" vertical="center" shrinkToFit="1"/>
    </xf>
    <xf numFmtId="0" fontId="8" fillId="0" borderId="1" xfId="16" applyNumberFormat="1" applyFont="1" applyAlignment="1" applyProtection="1">
      <alignment horizontal="center" wrapText="1"/>
    </xf>
    <xf numFmtId="0" fontId="10" fillId="0" borderId="3" xfId="6" applyNumberFormat="1" applyFont="1" applyBorder="1" applyAlignment="1" applyProtection="1">
      <alignment horizontal="center" vertical="center" wrapText="1"/>
    </xf>
    <xf numFmtId="0" fontId="7" fillId="0" borderId="3" xfId="5" applyFont="1" applyBorder="1" applyAlignment="1">
      <alignment horizontal="center"/>
    </xf>
    <xf numFmtId="1" fontId="7" fillId="0" borderId="5" xfId="8" applyNumberFormat="1" applyFont="1" applyBorder="1" applyAlignment="1" applyProtection="1">
      <alignment horizontal="right" vertical="center" shrinkToFit="1"/>
    </xf>
    <xf numFmtId="1" fontId="7" fillId="0" borderId="6" xfId="8" applyNumberFormat="1" applyFont="1" applyBorder="1" applyAlignment="1" applyProtection="1">
      <alignment horizontal="right" vertical="center" shrinkToFit="1"/>
    </xf>
    <xf numFmtId="1" fontId="7" fillId="0" borderId="7" xfId="8" applyNumberFormat="1" applyFont="1" applyBorder="1" applyAlignment="1" applyProtection="1">
      <alignment horizontal="right" vertical="center" shrinkToFit="1"/>
    </xf>
    <xf numFmtId="0" fontId="10" fillId="0" borderId="8" xfId="6" applyNumberFormat="1" applyFont="1" applyBorder="1" applyAlignment="1" applyProtection="1">
      <alignment horizontal="center" vertical="center" wrapText="1"/>
    </xf>
    <xf numFmtId="0" fontId="10" fillId="0" borderId="9" xfId="6" applyNumberFormat="1" applyFont="1" applyBorder="1" applyAlignment="1" applyProtection="1">
      <alignment horizontal="center" vertical="center" wrapText="1"/>
    </xf>
    <xf numFmtId="0" fontId="9" fillId="0" borderId="1" xfId="3" applyNumberFormat="1" applyFont="1" applyAlignment="1" applyProtection="1">
      <alignment horizontal="center" wrapText="1"/>
    </xf>
    <xf numFmtId="0" fontId="9" fillId="0" borderId="1" xfId="4" applyNumberFormat="1" applyFont="1" applyAlignment="1" applyProtection="1">
      <alignment horizontal="center"/>
    </xf>
    <xf numFmtId="0" fontId="8" fillId="0" borderId="4" xfId="5" applyNumberFormat="1" applyFont="1" applyBorder="1" applyAlignment="1" applyProtection="1">
      <alignment horizontal="right"/>
    </xf>
  </cellXfs>
  <cellStyles count="26">
    <cellStyle name="br" xfId="19"/>
    <cellStyle name="col" xfId="18"/>
    <cellStyle name="style0" xfId="20"/>
    <cellStyle name="td" xfId="21"/>
    <cellStyle name="tr" xfId="17"/>
    <cellStyle name="xl21" xfId="22"/>
    <cellStyle name="xl22" xfId="6"/>
    <cellStyle name="xl23" xfId="23"/>
    <cellStyle name="xl24" xfId="2"/>
    <cellStyle name="xl25" xfId="8"/>
    <cellStyle name="xl26" xfId="13"/>
    <cellStyle name="xl27" xfId="11"/>
    <cellStyle name="xl28" xfId="14"/>
    <cellStyle name="xl29" xfId="1"/>
    <cellStyle name="xl30" xfId="16"/>
    <cellStyle name="xl31" xfId="12"/>
    <cellStyle name="xl32" xfId="15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  <cellStyle name="Финансовый" xfId="2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tabSelected="1" workbookViewId="0">
      <selection activeCell="K11" sqref="K11"/>
    </sheetView>
  </sheetViews>
  <sheetFormatPr defaultRowHeight="15"/>
  <cols>
    <col min="1" max="1" width="5.5703125" customWidth="1"/>
    <col min="2" max="2" width="42" customWidth="1"/>
    <col min="3" max="3" width="8.140625" customWidth="1"/>
    <col min="4" max="4" width="13.28515625" customWidth="1"/>
    <col min="7" max="7" width="15.5703125" customWidth="1"/>
    <col min="8" max="8" width="16.7109375" customWidth="1"/>
    <col min="9" max="9" width="15.5703125" customWidth="1"/>
    <col min="10" max="10" width="16.140625" customWidth="1"/>
    <col min="11" max="11" width="27.85546875" customWidth="1"/>
    <col min="12" max="12" width="18.28515625" customWidth="1"/>
    <col min="13" max="13" width="19.140625" customWidth="1"/>
    <col min="14" max="14" width="14.7109375" customWidth="1"/>
  </cols>
  <sheetData>
    <row r="1" spans="1:14" ht="16.5" customHeight="1">
      <c r="A1" s="47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6.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16.5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ht="16.5" customHeight="1">
      <c r="A4" s="45" t="s">
        <v>31</v>
      </c>
      <c r="B4" s="40" t="s">
        <v>0</v>
      </c>
      <c r="C4" s="40" t="s">
        <v>1</v>
      </c>
      <c r="D4" s="40" t="s">
        <v>2</v>
      </c>
      <c r="E4" s="40" t="s">
        <v>3</v>
      </c>
      <c r="F4" s="40" t="s">
        <v>12</v>
      </c>
      <c r="G4" s="41" t="s">
        <v>23</v>
      </c>
      <c r="H4" s="41"/>
      <c r="I4" s="41"/>
      <c r="J4" s="41"/>
      <c r="K4" s="40" t="s">
        <v>0</v>
      </c>
      <c r="L4" s="41" t="s">
        <v>26</v>
      </c>
      <c r="M4" s="41"/>
      <c r="N4" s="41"/>
    </row>
    <row r="5" spans="1:14" ht="78.75">
      <c r="A5" s="46"/>
      <c r="B5" s="40"/>
      <c r="C5" s="40"/>
      <c r="D5" s="40"/>
      <c r="E5" s="40"/>
      <c r="F5" s="40"/>
      <c r="G5" s="20" t="s">
        <v>11</v>
      </c>
      <c r="H5" s="20" t="s">
        <v>30</v>
      </c>
      <c r="I5" s="20" t="s">
        <v>13</v>
      </c>
      <c r="J5" s="20" t="s">
        <v>14</v>
      </c>
      <c r="K5" s="40"/>
      <c r="L5" s="20" t="s">
        <v>24</v>
      </c>
      <c r="M5" s="20" t="s">
        <v>25</v>
      </c>
      <c r="N5" s="20" t="s">
        <v>14</v>
      </c>
    </row>
    <row r="6" spans="1:14" ht="16.5" customHeight="1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 t="s">
        <v>15</v>
      </c>
      <c r="J6" s="21" t="s">
        <v>16</v>
      </c>
      <c r="K6" s="21">
        <v>11</v>
      </c>
      <c r="L6" s="21">
        <v>12</v>
      </c>
      <c r="M6" s="21">
        <v>13</v>
      </c>
      <c r="N6" s="21" t="s">
        <v>33</v>
      </c>
    </row>
    <row r="7" spans="1:14" ht="15.75">
      <c r="A7" s="21">
        <v>1</v>
      </c>
      <c r="B7" s="42" t="s">
        <v>29</v>
      </c>
      <c r="C7" s="43"/>
      <c r="D7" s="43"/>
      <c r="E7" s="43"/>
      <c r="F7" s="44"/>
      <c r="G7" s="3">
        <f>G8+G9+G11+G12</f>
        <v>155334333.28999999</v>
      </c>
      <c r="H7" s="3">
        <f t="shared" ref="H7:I7" si="0">H8+H9+H11+H12</f>
        <v>148811136.61000001</v>
      </c>
      <c r="I7" s="3">
        <f t="shared" si="0"/>
        <v>6523196.6799999997</v>
      </c>
      <c r="J7" s="4">
        <v>0.95799999999999996</v>
      </c>
      <c r="K7" s="17" t="s">
        <v>28</v>
      </c>
      <c r="L7" s="12">
        <f>SUM(L8:L9)</f>
        <v>152150000</v>
      </c>
      <c r="M7" s="12">
        <f>SUM(M8:M9)</f>
        <v>153031118.37</v>
      </c>
      <c r="N7" s="13">
        <f>M7/L7</f>
        <v>1.0057911164640159</v>
      </c>
    </row>
    <row r="8" spans="1:14" ht="78.75">
      <c r="A8" s="21">
        <v>2</v>
      </c>
      <c r="B8" s="5" t="s">
        <v>21</v>
      </c>
      <c r="C8" s="14" t="s">
        <v>6</v>
      </c>
      <c r="D8" s="14" t="s">
        <v>5</v>
      </c>
      <c r="E8" s="14" t="s">
        <v>7</v>
      </c>
      <c r="F8" s="14"/>
      <c r="G8" s="6">
        <v>25906770.789999999</v>
      </c>
      <c r="H8" s="6">
        <v>19383574.109999999</v>
      </c>
      <c r="I8" s="6">
        <f>G8-H8</f>
        <v>6523196.6799999997</v>
      </c>
      <c r="J8" s="7">
        <v>0.74819999999999998</v>
      </c>
      <c r="K8" s="18" t="s">
        <v>27</v>
      </c>
      <c r="L8" s="6">
        <v>44150000</v>
      </c>
      <c r="M8" s="6">
        <v>45031118.369999997</v>
      </c>
      <c r="N8" s="7">
        <f t="shared" ref="N8:N9" si="1">M8/L8</f>
        <v>1.0199573809739524</v>
      </c>
    </row>
    <row r="9" spans="1:14" ht="94.5">
      <c r="A9" s="21">
        <v>3</v>
      </c>
      <c r="B9" s="8" t="s">
        <v>20</v>
      </c>
      <c r="C9" s="14" t="s">
        <v>6</v>
      </c>
      <c r="D9" s="14" t="s">
        <v>8</v>
      </c>
      <c r="E9" s="14" t="s">
        <v>7</v>
      </c>
      <c r="F9" s="14"/>
      <c r="G9" s="6">
        <v>9427562.5</v>
      </c>
      <c r="H9" s="6">
        <v>9427562.5</v>
      </c>
      <c r="I9" s="6">
        <f t="shared" ref="I9:I12" si="2">G9-H9</f>
        <v>0</v>
      </c>
      <c r="J9" s="7">
        <v>1</v>
      </c>
      <c r="K9" s="19" t="s">
        <v>19</v>
      </c>
      <c r="L9" s="10">
        <v>108000000</v>
      </c>
      <c r="M9" s="10">
        <v>108000000</v>
      </c>
      <c r="N9" s="7">
        <f t="shared" si="1"/>
        <v>1</v>
      </c>
    </row>
    <row r="10" spans="1:14" ht="63">
      <c r="A10" s="21">
        <v>4</v>
      </c>
      <c r="B10" s="9" t="s">
        <v>17</v>
      </c>
      <c r="C10" s="14" t="s">
        <v>6</v>
      </c>
      <c r="D10" s="14" t="s">
        <v>9</v>
      </c>
      <c r="E10" s="14" t="s">
        <v>4</v>
      </c>
      <c r="F10" s="14"/>
      <c r="G10" s="3">
        <v>120000000</v>
      </c>
      <c r="H10" s="3">
        <v>120000000</v>
      </c>
      <c r="I10" s="6">
        <f t="shared" si="2"/>
        <v>0</v>
      </c>
      <c r="J10" s="4">
        <v>1</v>
      </c>
      <c r="K10" s="15" t="s">
        <v>36</v>
      </c>
      <c r="L10" s="6">
        <v>3184333.29</v>
      </c>
      <c r="M10" s="6">
        <v>0</v>
      </c>
      <c r="N10" s="16">
        <v>0</v>
      </c>
    </row>
    <row r="11" spans="1:14" ht="78.75">
      <c r="A11" s="21">
        <v>5</v>
      </c>
      <c r="B11" s="8" t="s">
        <v>18</v>
      </c>
      <c r="C11" s="14" t="s">
        <v>6</v>
      </c>
      <c r="D11" s="14" t="s">
        <v>9</v>
      </c>
      <c r="E11" s="14" t="s">
        <v>7</v>
      </c>
      <c r="F11" s="14"/>
      <c r="G11" s="10">
        <v>12000000</v>
      </c>
      <c r="H11" s="10">
        <v>12000000</v>
      </c>
      <c r="I11" s="6">
        <f t="shared" si="2"/>
        <v>0</v>
      </c>
      <c r="J11" s="11">
        <v>1</v>
      </c>
      <c r="K11" s="17" t="s">
        <v>37</v>
      </c>
      <c r="L11" s="32">
        <f>SUM(L7+L10)</f>
        <v>155334333.28999999</v>
      </c>
      <c r="M11" s="32">
        <f>SUM(M7+M10)</f>
        <v>153031118.37</v>
      </c>
      <c r="N11" s="22"/>
    </row>
    <row r="12" spans="1:14" s="23" customFormat="1" ht="63.75" thickBot="1">
      <c r="A12" s="24">
        <v>6</v>
      </c>
      <c r="B12" s="25" t="s">
        <v>19</v>
      </c>
      <c r="C12" s="26" t="s">
        <v>6</v>
      </c>
      <c r="D12" s="26" t="s">
        <v>9</v>
      </c>
      <c r="E12" s="26" t="s">
        <v>7</v>
      </c>
      <c r="F12" s="26" t="s">
        <v>10</v>
      </c>
      <c r="G12" s="27">
        <v>108000000</v>
      </c>
      <c r="H12" s="27">
        <v>108000000</v>
      </c>
      <c r="I12" s="28">
        <f t="shared" si="2"/>
        <v>0</v>
      </c>
      <c r="J12" s="29">
        <v>1</v>
      </c>
      <c r="K12" s="30"/>
      <c r="L12" s="31"/>
      <c r="M12" s="31"/>
      <c r="N12" s="31"/>
    </row>
    <row r="13" spans="1:14" s="23" customFormat="1" ht="15.75" customHeight="1" thickBot="1">
      <c r="A13" s="33" t="s">
        <v>34</v>
      </c>
      <c r="B13" s="34"/>
      <c r="C13" s="34"/>
      <c r="D13" s="34"/>
      <c r="E13" s="34"/>
      <c r="F13" s="34"/>
      <c r="G13" s="34"/>
      <c r="H13" s="34"/>
      <c r="I13" s="34"/>
      <c r="J13" s="34"/>
      <c r="K13" s="35"/>
      <c r="L13" s="36">
        <f>M7-H7</f>
        <v>4219981.7599999905</v>
      </c>
      <c r="M13" s="37"/>
      <c r="N13" s="38"/>
    </row>
    <row r="14" spans="1:14" ht="16.5">
      <c r="B14" s="1"/>
      <c r="C14" s="1"/>
      <c r="D14" s="1"/>
      <c r="E14" s="1"/>
      <c r="F14" s="1"/>
      <c r="G14" s="1"/>
      <c r="H14" s="1"/>
      <c r="I14" s="1"/>
      <c r="J14" s="1"/>
    </row>
    <row r="15" spans="1:14" ht="16.5">
      <c r="B15" s="1"/>
      <c r="C15" s="1"/>
      <c r="D15" s="1"/>
      <c r="E15" s="1"/>
      <c r="F15" s="1"/>
      <c r="G15" s="1"/>
      <c r="H15" s="1"/>
      <c r="I15" s="1"/>
      <c r="J15" s="1"/>
    </row>
    <row r="16" spans="1:14" ht="16.5" customHeight="1">
      <c r="B16" s="39" t="s">
        <v>22</v>
      </c>
      <c r="C16" s="39"/>
      <c r="D16" s="39"/>
      <c r="E16" s="39"/>
      <c r="F16" s="39"/>
      <c r="G16" s="39"/>
      <c r="H16" s="39"/>
      <c r="I16" s="39"/>
      <c r="J16" s="2"/>
    </row>
  </sheetData>
  <mergeCells count="16">
    <mergeCell ref="A1:N1"/>
    <mergeCell ref="A2:N2"/>
    <mergeCell ref="A3:N3"/>
    <mergeCell ref="A13:K13"/>
    <mergeCell ref="L13:N13"/>
    <mergeCell ref="B16:I16"/>
    <mergeCell ref="K4:K5"/>
    <mergeCell ref="L4:N4"/>
    <mergeCell ref="B7:F7"/>
    <mergeCell ref="A4:A5"/>
    <mergeCell ref="G4:J4"/>
    <mergeCell ref="B4:B5"/>
    <mergeCell ref="C4:C5"/>
    <mergeCell ref="D4:D5"/>
    <mergeCell ref="E4:E5"/>
    <mergeCell ref="F4:F5"/>
  </mergeCells>
  <pageMargins left="0.19685039370078741" right="0.31496062992125984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25.10.2024&lt;/string&gt;&#10;  &lt;/DateInfo&gt;&#10;  &lt;Code&gt;SQUERY_ANAL_ISP_BUDG&lt;/Code&gt;&#10;  &lt;ObjectCode&gt;SQUERY_ANAL_ISP_BUDG&lt;/ObjectCode&gt;&#10;  &lt;DocName&gt;Вариант_26.04.2013_14_17_15 (копия от 25.10.2024 08_15_17)(Аналитический отчет по исполнению бюджета с произвольной группировкой)&lt;/DocName&gt;&#10;  &lt;VariantName&gt;Вариант_26.04.2013_14:17:15 (копия от 25.10.2024 08:15:17)&lt;/VariantName&gt;&#10;  &lt;VariantLink&gt;22632571&lt;/VariantLink&gt;&#10;  &lt;SvodReportLink xsi:nil=&quot;true&quot; /&gt;&#10;  &lt;ReportLink&gt;203720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A7E2CD6-827A-46BF-8BB3-0817BC0CBD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 2024 год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user</cp:lastModifiedBy>
  <cp:lastPrinted>2025-04-14T03:05:23Z</cp:lastPrinted>
  <dcterms:created xsi:type="dcterms:W3CDTF">2024-10-24T22:16:09Z</dcterms:created>
  <dcterms:modified xsi:type="dcterms:W3CDTF">2025-04-24T04:58:43Z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Вариант_26.04.2013_14_17_15 (копия от 25.10.2024 08_15_17)(Аналитический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Вариант_26.04.2013_14_17_15 (копия от 25.10.2024 08_15_17).xlsx</vt:lpwstr>
  </property>
  <property fmtid="{D5CDD505-2E9C-101B-9397-08002B2CF9AE}" pid="4" name="Версия клиента">
    <vt:lpwstr>22.1.34.12010 (.NET 4.7.2)</vt:lpwstr>
  </property>
  <property fmtid="{D5CDD505-2E9C-101B-9397-08002B2CF9AE}" pid="5" name="Версия базы">
    <vt:lpwstr>22.1.1542.22200053</vt:lpwstr>
  </property>
  <property fmtid="{D5CDD505-2E9C-101B-9397-08002B2CF9AE}" pid="6" name="Тип сервера">
    <vt:lpwstr>MSSQL</vt:lpwstr>
  </property>
  <property fmtid="{D5CDD505-2E9C-101B-9397-08002B2CF9AE}" pid="7" name="Сервер">
    <vt:lpwstr>main\main</vt:lpwstr>
  </property>
  <property fmtid="{D5CDD505-2E9C-101B-9397-08002B2CF9AE}" pid="8" name="База">
    <vt:lpwstr>budget_2024</vt:lpwstr>
  </property>
  <property fmtid="{D5CDD505-2E9C-101B-9397-08002B2CF9AE}" pid="9" name="Пользователь">
    <vt:lpwstr>бюджетник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